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 activeTab="4"/>
  </bookViews>
  <sheets>
    <sheet name="Ejercicio 1" sheetId="1" r:id="rId1"/>
    <sheet name="Ejercicio 2" sheetId="2" r:id="rId2"/>
    <sheet name="Ejercicio 2 (Gráfico)" sheetId="4" r:id="rId3"/>
    <sheet name="Ejercicio 3" sheetId="3" r:id="rId4"/>
    <sheet name="Ejercicio 4" sheetId="5" r:id="rId5"/>
  </sheets>
  <calcPr calcId="125725"/>
</workbook>
</file>

<file path=xl/calcChain.xml><?xml version="1.0" encoding="utf-8"?>
<calcChain xmlns="http://schemas.openxmlformats.org/spreadsheetml/2006/main">
  <c r="F4" i="5"/>
  <c r="F5"/>
  <c r="F6"/>
  <c r="F7"/>
  <c r="F3"/>
  <c r="C4"/>
  <c r="C5"/>
  <c r="C6"/>
  <c r="C7"/>
  <c r="C3"/>
  <c r="E4" l="1"/>
  <c r="D6"/>
  <c r="E6"/>
  <c r="E7"/>
  <c r="E3"/>
  <c r="D5"/>
  <c r="D4"/>
  <c r="D7"/>
  <c r="E5"/>
  <c r="D3"/>
  <c r="B4"/>
  <c r="B5"/>
  <c r="B6"/>
  <c r="B7"/>
  <c r="B3"/>
  <c r="A5"/>
  <c r="A6" s="1"/>
  <c r="A7" s="1"/>
  <c r="A4"/>
  <c r="C4" i="2"/>
  <c r="D19" l="1"/>
  <c r="D17" l="1"/>
  <c r="D18"/>
</calcChain>
</file>

<file path=xl/sharedStrings.xml><?xml version="1.0" encoding="utf-8"?>
<sst xmlns="http://schemas.openxmlformats.org/spreadsheetml/2006/main" count="78" uniqueCount="74">
  <si>
    <t>Carpinteria Marcial</t>
  </si>
  <si>
    <t>INFORME FINAL</t>
  </si>
  <si>
    <t>RESULTADOS DEL EJERCICIO</t>
  </si>
  <si>
    <t>TRIMESTRES</t>
  </si>
  <si>
    <t>Media Trimestral</t>
  </si>
  <si>
    <t>TOTAL</t>
  </si>
  <si>
    <t>T I</t>
  </si>
  <si>
    <t>T II</t>
  </si>
  <si>
    <t>T III</t>
  </si>
  <si>
    <t>T IV</t>
  </si>
  <si>
    <t>ANUAL</t>
  </si>
  <si>
    <t>TOTAL VENTAS E INGRESOS</t>
  </si>
  <si>
    <t>Compras</t>
  </si>
  <si>
    <t>Transportes y Fletes</t>
  </si>
  <si>
    <t>Sueldos y Salarios</t>
  </si>
  <si>
    <t>Seguridad Social</t>
  </si>
  <si>
    <t>Trabajos realizados por otras empr.</t>
  </si>
  <si>
    <t>Suministros (energía y agua)</t>
  </si>
  <si>
    <t>Alquileres y cánones</t>
  </si>
  <si>
    <t>Gastos financieros</t>
  </si>
  <si>
    <t>Primas de seguros</t>
  </si>
  <si>
    <t>Tributos no estatales</t>
  </si>
  <si>
    <t>Reparaciones y conservación</t>
  </si>
  <si>
    <t>Otros gastos y servicios</t>
  </si>
  <si>
    <t>TOTAL COMPRAS Y GASTOS</t>
  </si>
  <si>
    <t>Hoteles Bienvenidos</t>
  </si>
  <si>
    <t>Informe</t>
  </si>
  <si>
    <t>Ventas Ejercicio 2.013</t>
  </si>
  <si>
    <t>Fecha del informe: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</si>
  <si>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</si>
  <si>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</si>
  <si>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</si>
  <si>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</si>
  <si>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</si>
  <si>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</si>
  <si>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</si>
  <si>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</si>
  <si>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</si>
  <si>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</si>
  <si>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</si>
  <si>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</si>
  <si>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Total</t>
  </si>
  <si>
    <t>Hotel Gran Canaria</t>
  </si>
  <si>
    <t>Hotel Punta Cana</t>
  </si>
  <si>
    <t>Hotel Vigo</t>
  </si>
  <si>
    <t>Hotel Barcelona</t>
  </si>
  <si>
    <t>Hotel Madrid</t>
  </si>
  <si>
    <t>Hotel Fuerteventura</t>
  </si>
  <si>
    <t>Hotel Valencia</t>
  </si>
  <si>
    <t>Total Ventas</t>
  </si>
  <si>
    <t>Mes de mayor cifra de ventas:</t>
  </si>
  <si>
    <t>Hotel con mayor facturación:</t>
  </si>
  <si>
    <t>Media de facturación mensual:</t>
  </si>
  <si>
    <t>Alumnos</t>
  </si>
  <si>
    <t>Nota 1</t>
  </si>
  <si>
    <t>Nota 2</t>
  </si>
  <si>
    <t>Nota 3</t>
  </si>
  <si>
    <t>Nota 4</t>
  </si>
  <si>
    <t>Nota media</t>
  </si>
  <si>
    <t xml:space="preserve">Juan </t>
  </si>
  <si>
    <t>Suspenso</t>
  </si>
  <si>
    <t xml:space="preserve">Pedro </t>
  </si>
  <si>
    <t>Aprobado</t>
  </si>
  <si>
    <t xml:space="preserve">Javier </t>
  </si>
  <si>
    <t>Paula</t>
  </si>
  <si>
    <t>Maria</t>
  </si>
  <si>
    <t>Belen</t>
  </si>
  <si>
    <t xml:space="preserve">Fecha </t>
  </si>
  <si>
    <t>Banco Popular</t>
  </si>
  <si>
    <t>Volumen</t>
  </si>
  <si>
    <t xml:space="preserve">Apertura </t>
  </si>
  <si>
    <t>Maximos</t>
  </si>
  <si>
    <t xml:space="preserve">Minimos </t>
  </si>
  <si>
    <t>Cierre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</si>
</sst>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4" borderId="1" xfId="0" applyFont="1" applyFill="1" applyBorder="1"/>
    <xf numFmtId="164" fontId="0" fillId="3" borderId="3" xfId="0" applyNumberFormat="1" applyFill="1" applyBorder="1"/>
    <xf numFmtId="4" fontId="0" fillId="0" borderId="0" xfId="0" applyNumberFormat="1"/>
    <xf numFmtId="0" fontId="0" fillId="5" borderId="1" xfId="0" applyFill="1" applyBorder="1"/>
    <xf numFmtId="0" fontId="5" fillId="5" borderId="1" xfId="0" applyFont="1" applyFill="1" applyBorder="1"/>
    <xf numFmtId="0" fontId="4" fillId="6" borderId="1" xfId="0" applyFont="1" applyFill="1" applyBorder="1"/>
    <xf numFmtId="164" fontId="4" fillId="4" borderId="1" xfId="0" applyNumberFormat="1" applyFont="1" applyFill="1" applyBorder="1"/>
    <xf numFmtId="164" fontId="4" fillId="4" borderId="5" xfId="0" applyNumberFormat="1" applyFont="1" applyFill="1" applyBorder="1"/>
    <xf numFmtId="164" fontId="0" fillId="0" borderId="0" xfId="0" applyNumberFormat="1"/>
    <xf numFmtId="164" fontId="0" fillId="0" borderId="6" xfId="0" applyNumberFormat="1" applyBorder="1"/>
    <xf numFmtId="164" fontId="0" fillId="5" borderId="1" xfId="0" applyNumberFormat="1" applyFill="1" applyBorder="1"/>
    <xf numFmtId="164" fontId="4" fillId="6" borderId="1" xfId="0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8" fillId="7" borderId="0" xfId="0" applyNumberFormat="1" applyFont="1" applyFill="1"/>
    <xf numFmtId="0" fontId="0" fillId="0" borderId="0" xfId="0" applyAlignment="1">
      <alignment horizontal="center"/>
    </xf>
    <xf numFmtId="164" fontId="0" fillId="0" borderId="1" xfId="1" applyNumberFormat="1" applyFont="1" applyBorder="1"/>
    <xf numFmtId="164" fontId="0" fillId="0" borderId="0" xfId="1" applyNumberFormat="1" applyFont="1"/>
    <xf numFmtId="164" fontId="0" fillId="7" borderId="1" xfId="1" applyNumberFormat="1" applyFont="1" applyFill="1" applyBorder="1"/>
    <xf numFmtId="164" fontId="0" fillId="7" borderId="0" xfId="0" applyNumberFormat="1" applyFill="1" applyAlignment="1">
      <alignment horizontal="left"/>
    </xf>
    <xf numFmtId="0" fontId="0" fillId="0" borderId="0" xfId="0" applyAlignment="1"/>
    <xf numFmtId="14" fontId="0" fillId="0" borderId="0" xfId="0" applyNumberFormat="1"/>
    <xf numFmtId="0" fontId="4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/>
    <xf numFmtId="164" fontId="0" fillId="7" borderId="0" xfId="0" applyNumberForma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Gastos año 2.012</a:t>
            </a:r>
          </a:p>
        </c:rich>
      </c:tx>
    </c:title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'Ejercicio 1'!$A$11</c:f>
              <c:strCache>
                <c:ptCount val="1"/>
                <c:pt idx="0">
                  <c:v>Compras</c:v>
                </c:pt>
              </c:strCache>
            </c:strRef>
          </c:tx>
          <c:cat>
            <c:strRef>
              <c:f>'Ejercicio 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 1'!$B$11:$E$11</c:f>
              <c:numCache>
                <c:formatCode>_-* #,##0.00\ [$€-C0A]_-;\-* #,##0.00\ [$€-C0A]_-;_-* "-"??\ [$€-C0A]_-;_-@_-</c:formatCode>
                <c:ptCount val="4"/>
                <c:pt idx="0">
                  <c:v>6700</c:v>
                </c:pt>
                <c:pt idx="1">
                  <c:v>6000</c:v>
                </c:pt>
                <c:pt idx="2">
                  <c:v>9200</c:v>
                </c:pt>
                <c:pt idx="3">
                  <c:v>9802</c:v>
                </c:pt>
              </c:numCache>
            </c:numRef>
          </c:val>
        </c:ser>
        <c:ser>
          <c:idx val="1"/>
          <c:order val="1"/>
          <c:tx>
            <c:strRef>
              <c:f>'Ejercicio 1'!$A$12</c:f>
              <c:strCache>
                <c:ptCount val="1"/>
                <c:pt idx="0">
                  <c:v>Transportes y Fletes</c:v>
                </c:pt>
              </c:strCache>
            </c:strRef>
          </c:tx>
          <c:cat>
            <c:strRef>
              <c:f>'Ejercicio 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 1'!$B$12:$E$12</c:f>
              <c:numCache>
                <c:formatCode>_-* #,##0.00\ [$€-C0A]_-;\-* #,##0.00\ [$€-C0A]_-;_-* "-"??\ [$€-C0A]_-;_-@_-</c:formatCode>
                <c:ptCount val="4"/>
                <c:pt idx="0">
                  <c:v>375</c:v>
                </c:pt>
                <c:pt idx="1">
                  <c:v>870</c:v>
                </c:pt>
                <c:pt idx="2">
                  <c:v>904</c:v>
                </c:pt>
                <c:pt idx="3">
                  <c:v>993</c:v>
                </c:pt>
              </c:numCache>
            </c:numRef>
          </c:val>
        </c:ser>
        <c:ser>
          <c:idx val="2"/>
          <c:order val="2"/>
          <c:tx>
            <c:strRef>
              <c:f>'Ejercicio 1'!$A$13</c:f>
              <c:strCache>
                <c:ptCount val="1"/>
                <c:pt idx="0">
                  <c:v>Sueldos y Salarios</c:v>
                </c:pt>
              </c:strCache>
            </c:strRef>
          </c:tx>
          <c:cat>
            <c:strRef>
              <c:f>'Ejercicio 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 1'!$B$13:$E$13</c:f>
              <c:numCache>
                <c:formatCode>_-* #,##0.00\ [$€-C0A]_-;\-* #,##0.00\ [$€-C0A]_-;_-* "-"??\ [$€-C0A]_-;_-@_-</c:formatCode>
                <c:ptCount val="4"/>
                <c:pt idx="0">
                  <c:v>8100</c:v>
                </c:pt>
                <c:pt idx="1">
                  <c:v>8100</c:v>
                </c:pt>
                <c:pt idx="2">
                  <c:v>8100</c:v>
                </c:pt>
                <c:pt idx="3">
                  <c:v>8100</c:v>
                </c:pt>
              </c:numCache>
            </c:numRef>
          </c:val>
        </c:ser>
        <c:ser>
          <c:idx val="3"/>
          <c:order val="3"/>
          <c:tx>
            <c:strRef>
              <c:f>'Ejercicio 1'!$A$14</c:f>
              <c:strCache>
                <c:ptCount val="1"/>
                <c:pt idx="0">
                  <c:v>Seguridad Social</c:v>
                </c:pt>
              </c:strCache>
            </c:strRef>
          </c:tx>
          <c:cat>
            <c:strRef>
              <c:f>'Ejercicio 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 1'!$B$14:$E$14</c:f>
              <c:numCache>
                <c:formatCode>_-* #,##0.00\ [$€-C0A]_-;\-* #,##0.00\ [$€-C0A]_-;_-* "-"??\ [$€-C0A]_-;_-@_-</c:formatCode>
                <c:ptCount val="4"/>
                <c:pt idx="0">
                  <c:v>1480</c:v>
                </c:pt>
                <c:pt idx="1">
                  <c:v>1480</c:v>
                </c:pt>
                <c:pt idx="2">
                  <c:v>1480</c:v>
                </c:pt>
                <c:pt idx="3">
                  <c:v>1480</c:v>
                </c:pt>
              </c:numCache>
            </c:numRef>
          </c:val>
        </c:ser>
        <c:ser>
          <c:idx val="4"/>
          <c:order val="4"/>
          <c:tx>
            <c:strRef>
              <c:f>'Ejercicio 1'!$A$15</c:f>
              <c:strCache>
                <c:ptCount val="1"/>
                <c:pt idx="0">
                  <c:v>Trabajos realizados por otras empr.</c:v>
                </c:pt>
              </c:strCache>
            </c:strRef>
          </c:tx>
          <c:cat>
            <c:strRef>
              <c:f>'Ejercicio 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 1'!$B$15:$E$15</c:f>
              <c:numCache>
                <c:formatCode>_-* #,##0.00\ [$€-C0A]_-;\-* #,##0.00\ [$€-C0A]_-;_-* "-"??\ [$€-C0A]_-;_-@_-</c:formatCode>
                <c:ptCount val="4"/>
                <c:pt idx="0">
                  <c:v>2460</c:v>
                </c:pt>
                <c:pt idx="1">
                  <c:v>1468</c:v>
                </c:pt>
                <c:pt idx="2">
                  <c:v>2616</c:v>
                </c:pt>
                <c:pt idx="3">
                  <c:v>1817</c:v>
                </c:pt>
              </c:numCache>
            </c:numRef>
          </c:val>
        </c:ser>
        <c:ser>
          <c:idx val="5"/>
          <c:order val="5"/>
          <c:tx>
            <c:strRef>
              <c:f>'Ejercicio 1'!$A$16</c:f>
              <c:strCache>
                <c:ptCount val="1"/>
                <c:pt idx="0">
                  <c:v>Suministros (energía y agua)</c:v>
                </c:pt>
              </c:strCache>
            </c:strRef>
          </c:tx>
          <c:cat>
            <c:strRef>
              <c:f>'Ejercicio 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 1'!$B$16:$E$16</c:f>
              <c:numCache>
                <c:formatCode>_-* #,##0.00\ [$€-C0A]_-;\-* #,##0.00\ [$€-C0A]_-;_-* "-"??\ [$€-C0A]_-;_-@_-</c:formatCode>
                <c:ptCount val="4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</c:numCache>
            </c:numRef>
          </c:val>
        </c:ser>
        <c:ser>
          <c:idx val="6"/>
          <c:order val="6"/>
          <c:tx>
            <c:strRef>
              <c:f>'Ejercicio 1'!$A$17</c:f>
              <c:strCache>
                <c:ptCount val="1"/>
                <c:pt idx="0">
                  <c:v>Alquileres y cánones</c:v>
                </c:pt>
              </c:strCache>
            </c:strRef>
          </c:tx>
          <c:cat>
            <c:strRef>
              <c:f>'Ejercicio 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 1'!$B$17:$E$17</c:f>
              <c:numCache>
                <c:formatCode>_-* #,##0.00\ [$€-C0A]_-;\-* #,##0.00\ [$€-C0A]_-;_-* "-"??\ [$€-C0A]_-;_-@_-</c:formatCode>
                <c:ptCount val="4"/>
                <c:pt idx="0">
                  <c:v>5100</c:v>
                </c:pt>
                <c:pt idx="1">
                  <c:v>979</c:v>
                </c:pt>
                <c:pt idx="2">
                  <c:v>842</c:v>
                </c:pt>
                <c:pt idx="3">
                  <c:v>1065</c:v>
                </c:pt>
              </c:numCache>
            </c:numRef>
          </c:val>
        </c:ser>
        <c:ser>
          <c:idx val="7"/>
          <c:order val="7"/>
          <c:tx>
            <c:strRef>
              <c:f>'Ejercicio 1'!$A$18</c:f>
              <c:strCache>
                <c:ptCount val="1"/>
                <c:pt idx="0">
                  <c:v>Gastos financieros</c:v>
                </c:pt>
              </c:strCache>
            </c:strRef>
          </c:tx>
          <c:cat>
            <c:strRef>
              <c:f>'Ejercicio 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 1'!$B$18:$E$18</c:f>
              <c:numCache>
                <c:formatCode>_-* #,##0.00\ [$€-C0A]_-;\-* #,##0.00\ [$€-C0A]_-;_-* "-"??\ [$€-C0A]_-;_-@_-</c:formatCode>
                <c:ptCount val="4"/>
                <c:pt idx="0">
                  <c:v>875</c:v>
                </c:pt>
                <c:pt idx="1">
                  <c:v>979</c:v>
                </c:pt>
                <c:pt idx="2">
                  <c:v>438</c:v>
                </c:pt>
                <c:pt idx="3">
                  <c:v>679</c:v>
                </c:pt>
              </c:numCache>
            </c:numRef>
          </c:val>
        </c:ser>
        <c:ser>
          <c:idx val="8"/>
          <c:order val="8"/>
          <c:tx>
            <c:strRef>
              <c:f>'Ejercicio 1'!$A$19</c:f>
              <c:strCache>
                <c:ptCount val="1"/>
                <c:pt idx="0">
                  <c:v>Primas de seguros</c:v>
                </c:pt>
              </c:strCache>
            </c:strRef>
          </c:tx>
          <c:cat>
            <c:strRef>
              <c:f>'Ejercicio 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 1'!$B$19:$E$19</c:f>
              <c:numCache>
                <c:formatCode>_-* #,##0.00\ [$€-C0A]_-;\-* #,##0.00\ [$€-C0A]_-;_-* "-"??\ [$€-C0A]_-;_-@_-</c:formatCode>
                <c:ptCount val="4"/>
                <c:pt idx="0">
                  <c:v>842</c:v>
                </c:pt>
                <c:pt idx="1">
                  <c:v>349</c:v>
                </c:pt>
                <c:pt idx="2">
                  <c:v>944</c:v>
                </c:pt>
                <c:pt idx="3">
                  <c:v>2237</c:v>
                </c:pt>
              </c:numCache>
            </c:numRef>
          </c:val>
        </c:ser>
        <c:ser>
          <c:idx val="9"/>
          <c:order val="9"/>
          <c:tx>
            <c:strRef>
              <c:f>'Ejercicio 1'!$A$20</c:f>
              <c:strCache>
                <c:ptCount val="1"/>
                <c:pt idx="0">
                  <c:v>Tributos no estatales</c:v>
                </c:pt>
              </c:strCache>
            </c:strRef>
          </c:tx>
          <c:cat>
            <c:strRef>
              <c:f>'Ejercicio 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 1'!$B$20:$E$20</c:f>
              <c:numCache>
                <c:formatCode>_-* #,##0.00\ [$€-C0A]_-;\-* #,##0.00\ [$€-C0A]_-;_-* "-"??\ [$€-C0A]_-;_-@_-</c:formatCode>
                <c:ptCount val="4"/>
                <c:pt idx="0">
                  <c:v>951</c:v>
                </c:pt>
                <c:pt idx="1">
                  <c:v>349</c:v>
                </c:pt>
                <c:pt idx="2">
                  <c:v>1342</c:v>
                </c:pt>
                <c:pt idx="3">
                  <c:v>1065</c:v>
                </c:pt>
              </c:numCache>
            </c:numRef>
          </c:val>
        </c:ser>
        <c:ser>
          <c:idx val="10"/>
          <c:order val="10"/>
          <c:tx>
            <c:strRef>
              <c:f>'Ejercicio 1'!$A$21</c:f>
              <c:strCache>
                <c:ptCount val="1"/>
                <c:pt idx="0">
                  <c:v>Reparaciones y conservación</c:v>
                </c:pt>
              </c:strCache>
            </c:strRef>
          </c:tx>
          <c:cat>
            <c:strRef>
              <c:f>'Ejercicio 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 1'!$B$21:$E$21</c:f>
              <c:numCache>
                <c:formatCode>_-* #,##0.00\ [$€-C0A]_-;\-* #,##0.00\ [$€-C0A]_-;_-* "-"??\ [$€-C0A]_-;_-@_-</c:formatCode>
                <c:ptCount val="4"/>
                <c:pt idx="0">
                  <c:v>1278</c:v>
                </c:pt>
                <c:pt idx="1">
                  <c:v>1075</c:v>
                </c:pt>
                <c:pt idx="2">
                  <c:v>944</c:v>
                </c:pt>
                <c:pt idx="3">
                  <c:v>1621</c:v>
                </c:pt>
              </c:numCache>
            </c:numRef>
          </c:val>
        </c:ser>
        <c:ser>
          <c:idx val="11"/>
          <c:order val="11"/>
          <c:tx>
            <c:strRef>
              <c:f>'Ejercicio 1'!$A$22</c:f>
              <c:strCache>
                <c:ptCount val="1"/>
                <c:pt idx="0">
                  <c:v>Otros gastos y servicios</c:v>
                </c:pt>
              </c:strCache>
            </c:strRef>
          </c:tx>
          <c:cat>
            <c:strRef>
              <c:f>'Ejercicio 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 1'!$B$22:$E$22</c:f>
              <c:numCache>
                <c:formatCode>_-* #,##0.00\ [$€-C0A]_-;\-* #,##0.00\ [$€-C0A]_-;_-* "-"??\ [$€-C0A]_-;_-@_-</c:formatCode>
                <c:ptCount val="4"/>
                <c:pt idx="0">
                  <c:v>2324</c:v>
                </c:pt>
                <c:pt idx="1">
                  <c:v>1988</c:v>
                </c:pt>
                <c:pt idx="2">
                  <c:v>2480</c:v>
                </c:pt>
                <c:pt idx="3">
                  <c:v>2237</c:v>
                </c:pt>
              </c:numCache>
            </c:numRef>
          </c:val>
        </c:ser>
        <c:shape val="cone"/>
        <c:axId val="185601024"/>
        <c:axId val="185602816"/>
        <c:axId val="126991424"/>
      </c:bar3DChart>
      <c:catAx>
        <c:axId val="185601024"/>
        <c:scaling>
          <c:orientation val="minMax"/>
        </c:scaling>
        <c:axPos val="b"/>
        <c:majorTickMark val="none"/>
        <c:tickLblPos val="nextTo"/>
        <c:txPr>
          <a:bodyPr rot="0" vert="wordArtVertRtl"/>
          <a:lstStyle/>
          <a:p>
            <a:pPr>
              <a:defRPr sz="730" baseline="0">
                <a:latin typeface="+mn-lt"/>
              </a:defRPr>
            </a:pPr>
            <a:endParaRPr lang="es-ES"/>
          </a:p>
        </c:txPr>
        <c:crossAx val="185602816"/>
        <c:crosses val="autoZero"/>
        <c:lblAlgn val="ctr"/>
        <c:lblOffset val="200"/>
        <c:tickLblSkip val="1"/>
      </c:catAx>
      <c:valAx>
        <c:axId val="185602816"/>
        <c:scaling>
          <c:orientation val="minMax"/>
        </c:scaling>
        <c:axPos val="l"/>
        <c:majorGridlines/>
        <c:numFmt formatCode="_-* #,##0.00\ [$€-C0A]_-;\-* #,##0.00\ [$€-C0A]_-;_-* &quot;-&quot;??\ [$€-C0A]_-;_-@_-" sourceLinked="1"/>
        <c:majorTickMark val="none"/>
        <c:tickLblPos val="nextTo"/>
        <c:crossAx val="185601024"/>
        <c:crosses val="autoZero"/>
        <c:crossBetween val="between"/>
      </c:valAx>
      <c:serAx>
        <c:axId val="126991424"/>
        <c:scaling>
          <c:orientation val="minMax"/>
        </c:scaling>
        <c:delete val="1"/>
        <c:axPos val="b"/>
        <c:tickLblPos val="none"/>
        <c:crossAx val="185602816"/>
        <c:crosses val="autoZero"/>
        <c:tickLblSkip val="1"/>
      </c:ser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Ventas año 2.012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600" baseline="0"/>
                </a:pPr>
                <a:endParaRPr lang="es-ES"/>
              </a:p>
            </c:txPr>
            <c:showPercent val="1"/>
            <c:showLeaderLines val="1"/>
          </c:dLbls>
          <c:cat>
            <c:strRef>
              <c:f>'Ejercicio 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 1'!$B$9:$E$9</c:f>
              <c:numCache>
                <c:formatCode>_-* #,##0.00\ [$€-C0A]_-;\-* #,##0.00\ [$€-C0A]_-;_-* "-"??\ [$€-C0A]_-;_-@_-</c:formatCode>
                <c:ptCount val="4"/>
                <c:pt idx="0">
                  <c:v>34616</c:v>
                </c:pt>
                <c:pt idx="1">
                  <c:v>36470</c:v>
                </c:pt>
                <c:pt idx="2">
                  <c:v>43717</c:v>
                </c:pt>
                <c:pt idx="3">
                  <c:v>36375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Ventas Ejercicio 2.013</a:t>
            </a:r>
          </a:p>
        </c:rich>
      </c:tx>
    </c:title>
    <c:view3D>
      <c:rotY val="40"/>
      <c:perspective val="30"/>
    </c:view3D>
    <c:plotArea>
      <c:layout/>
      <c:area3DChart>
        <c:grouping val="standard"/>
        <c:ser>
          <c:idx val="0"/>
          <c:order val="0"/>
          <c:tx>
            <c:strRef>
              <c:f>'Ejercicio 2'!$A$7</c:f>
              <c:strCache>
                <c:ptCount val="1"/>
                <c:pt idx="0">
                  <c:v>Hotel Gran Canaria</c:v>
                </c:pt>
              </c:strCache>
            </c:strRef>
          </c:tx>
          <c:cat>
            <c:strRef>
              <c:f>'Ejercicio 2'!$C$6:$N$6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2'!$C$7:$N$7</c:f>
              <c:numCache>
                <c:formatCode>_-* #,##0.00\ [$€-C0A]_-;\-* #,##0.00\ [$€-C0A]_-;_-* "-"??\ [$€-C0A]_-;_-@_-</c:formatCode>
                <c:ptCount val="12"/>
                <c:pt idx="0">
                  <c:v>1167917</c:v>
                </c:pt>
                <c:pt idx="1">
                  <c:v>359405</c:v>
                </c:pt>
                <c:pt idx="2">
                  <c:v>304448</c:v>
                </c:pt>
                <c:pt idx="3">
                  <c:v>352341</c:v>
                </c:pt>
                <c:pt idx="4">
                  <c:v>445792</c:v>
                </c:pt>
                <c:pt idx="5">
                  <c:v>622579</c:v>
                </c:pt>
                <c:pt idx="6">
                  <c:v>821591</c:v>
                </c:pt>
                <c:pt idx="7">
                  <c:v>799356</c:v>
                </c:pt>
                <c:pt idx="8">
                  <c:v>1069636</c:v>
                </c:pt>
                <c:pt idx="9">
                  <c:v>564657</c:v>
                </c:pt>
                <c:pt idx="10">
                  <c:v>436766</c:v>
                </c:pt>
                <c:pt idx="11">
                  <c:v>853005</c:v>
                </c:pt>
              </c:numCache>
            </c:numRef>
          </c:val>
        </c:ser>
        <c:ser>
          <c:idx val="1"/>
          <c:order val="1"/>
          <c:tx>
            <c:strRef>
              <c:f>'Ejercicio 2'!$A$8</c:f>
              <c:strCache>
                <c:ptCount val="1"/>
                <c:pt idx="0">
                  <c:v>Hotel Punta Cana</c:v>
                </c:pt>
              </c:strCache>
            </c:strRef>
          </c:tx>
          <c:cat>
            <c:strRef>
              <c:f>'Ejercicio 2'!$C$6:$N$6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2'!$C$8:$N$8</c:f>
              <c:numCache>
                <c:formatCode>_-* #,##0.00\ [$€-C0A]_-;\-* #,##0.00\ [$€-C0A]_-;_-* "-"??\ [$€-C0A]_-;_-@_-</c:formatCode>
                <c:ptCount val="12"/>
                <c:pt idx="0">
                  <c:v>635087</c:v>
                </c:pt>
                <c:pt idx="1">
                  <c:v>1060048</c:v>
                </c:pt>
                <c:pt idx="2">
                  <c:v>952749</c:v>
                </c:pt>
                <c:pt idx="3">
                  <c:v>241643</c:v>
                </c:pt>
                <c:pt idx="4">
                  <c:v>645373</c:v>
                </c:pt>
                <c:pt idx="5">
                  <c:v>863826</c:v>
                </c:pt>
                <c:pt idx="6">
                  <c:v>576613</c:v>
                </c:pt>
                <c:pt idx="7">
                  <c:v>237917</c:v>
                </c:pt>
                <c:pt idx="8">
                  <c:v>634492</c:v>
                </c:pt>
                <c:pt idx="9">
                  <c:v>573383</c:v>
                </c:pt>
                <c:pt idx="10">
                  <c:v>615871</c:v>
                </c:pt>
                <c:pt idx="11">
                  <c:v>272741</c:v>
                </c:pt>
              </c:numCache>
            </c:numRef>
          </c:val>
        </c:ser>
        <c:ser>
          <c:idx val="2"/>
          <c:order val="2"/>
          <c:tx>
            <c:strRef>
              <c:f>'Ejercicio 2'!$A$9</c:f>
              <c:strCache>
                <c:ptCount val="1"/>
                <c:pt idx="0">
                  <c:v>Hotel Vigo</c:v>
                </c:pt>
              </c:strCache>
            </c:strRef>
          </c:tx>
          <c:cat>
            <c:strRef>
              <c:f>'Ejercicio 2'!$C$6:$N$6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2'!$C$9:$N$9</c:f>
              <c:numCache>
                <c:formatCode>_-* #,##0.00\ [$€-C0A]_-;\-* #,##0.00\ [$€-C0A]_-;_-* "-"??\ [$€-C0A]_-;_-@_-</c:formatCode>
                <c:ptCount val="12"/>
                <c:pt idx="0">
                  <c:v>1190828</c:v>
                </c:pt>
                <c:pt idx="1">
                  <c:v>711594</c:v>
                </c:pt>
                <c:pt idx="2">
                  <c:v>645852</c:v>
                </c:pt>
                <c:pt idx="3">
                  <c:v>549209</c:v>
                </c:pt>
                <c:pt idx="4">
                  <c:v>905340</c:v>
                </c:pt>
                <c:pt idx="5">
                  <c:v>758004</c:v>
                </c:pt>
                <c:pt idx="6">
                  <c:v>817999</c:v>
                </c:pt>
                <c:pt idx="7">
                  <c:v>225526</c:v>
                </c:pt>
                <c:pt idx="8">
                  <c:v>641895</c:v>
                </c:pt>
                <c:pt idx="9">
                  <c:v>422108</c:v>
                </c:pt>
                <c:pt idx="10">
                  <c:v>320130</c:v>
                </c:pt>
                <c:pt idx="11">
                  <c:v>791827</c:v>
                </c:pt>
              </c:numCache>
            </c:numRef>
          </c:val>
        </c:ser>
        <c:ser>
          <c:idx val="3"/>
          <c:order val="3"/>
          <c:tx>
            <c:strRef>
              <c:f>'Ejercicio 2'!$A$10</c:f>
              <c:strCache>
                <c:ptCount val="1"/>
                <c:pt idx="0">
                  <c:v>Hotel Barcelona</c:v>
                </c:pt>
              </c:strCache>
            </c:strRef>
          </c:tx>
          <c:cat>
            <c:strRef>
              <c:f>'Ejercicio 2'!$C$6:$N$6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2'!$C$10:$N$10</c:f>
              <c:numCache>
                <c:formatCode>_-* #,##0.00\ [$€-C0A]_-;\-* #,##0.00\ [$€-C0A]_-;_-* "-"??\ [$€-C0A]_-;_-@_-</c:formatCode>
                <c:ptCount val="12"/>
                <c:pt idx="0">
                  <c:v>766035</c:v>
                </c:pt>
                <c:pt idx="1">
                  <c:v>1149788</c:v>
                </c:pt>
                <c:pt idx="2">
                  <c:v>705668</c:v>
                </c:pt>
                <c:pt idx="3">
                  <c:v>931336</c:v>
                </c:pt>
                <c:pt idx="4">
                  <c:v>301821</c:v>
                </c:pt>
                <c:pt idx="5">
                  <c:v>811397</c:v>
                </c:pt>
                <c:pt idx="6">
                  <c:v>997310</c:v>
                </c:pt>
                <c:pt idx="7">
                  <c:v>730774</c:v>
                </c:pt>
                <c:pt idx="8">
                  <c:v>449846</c:v>
                </c:pt>
                <c:pt idx="9">
                  <c:v>989796</c:v>
                </c:pt>
                <c:pt idx="10">
                  <c:v>716789</c:v>
                </c:pt>
                <c:pt idx="11">
                  <c:v>111624</c:v>
                </c:pt>
              </c:numCache>
            </c:numRef>
          </c:val>
        </c:ser>
        <c:ser>
          <c:idx val="4"/>
          <c:order val="4"/>
          <c:tx>
            <c:strRef>
              <c:f>'Ejercicio 2'!$A$11</c:f>
              <c:strCache>
                <c:ptCount val="1"/>
                <c:pt idx="0">
                  <c:v>Hotel Madrid</c:v>
                </c:pt>
              </c:strCache>
            </c:strRef>
          </c:tx>
          <c:cat>
            <c:strRef>
              <c:f>'Ejercicio 2'!$C$6:$N$6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2'!$C$11:$N$11</c:f>
              <c:numCache>
                <c:formatCode>_-* #,##0.00\ [$€-C0A]_-;\-* #,##0.00\ [$€-C0A]_-;_-* "-"??\ [$€-C0A]_-;_-@_-</c:formatCode>
                <c:ptCount val="12"/>
                <c:pt idx="0">
                  <c:v>779092</c:v>
                </c:pt>
                <c:pt idx="1">
                  <c:v>454399</c:v>
                </c:pt>
                <c:pt idx="2">
                  <c:v>191582</c:v>
                </c:pt>
                <c:pt idx="3">
                  <c:v>1032500</c:v>
                </c:pt>
                <c:pt idx="4">
                  <c:v>208084</c:v>
                </c:pt>
                <c:pt idx="5">
                  <c:v>439427</c:v>
                </c:pt>
                <c:pt idx="6">
                  <c:v>888957</c:v>
                </c:pt>
                <c:pt idx="7">
                  <c:v>647746</c:v>
                </c:pt>
                <c:pt idx="8">
                  <c:v>660263</c:v>
                </c:pt>
                <c:pt idx="9">
                  <c:v>559046</c:v>
                </c:pt>
                <c:pt idx="10">
                  <c:v>1040287</c:v>
                </c:pt>
                <c:pt idx="11">
                  <c:v>1083130</c:v>
                </c:pt>
              </c:numCache>
            </c:numRef>
          </c:val>
        </c:ser>
        <c:ser>
          <c:idx val="5"/>
          <c:order val="5"/>
          <c:tx>
            <c:strRef>
              <c:f>'Ejercicio 2'!$A$12</c:f>
              <c:strCache>
                <c:ptCount val="1"/>
                <c:pt idx="0">
                  <c:v>Hotel Fuerteventura</c:v>
                </c:pt>
              </c:strCache>
            </c:strRef>
          </c:tx>
          <c:cat>
            <c:strRef>
              <c:f>'Ejercicio 2'!$C$6:$N$6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2'!$C$12:$N$12</c:f>
              <c:numCache>
                <c:formatCode>_-* #,##0.00\ [$€-C0A]_-;\-* #,##0.00\ [$€-C0A]_-;_-* "-"??\ [$€-C0A]_-;_-@_-</c:formatCode>
                <c:ptCount val="12"/>
                <c:pt idx="0">
                  <c:v>399954</c:v>
                </c:pt>
                <c:pt idx="1">
                  <c:v>342628</c:v>
                </c:pt>
                <c:pt idx="2">
                  <c:v>877566</c:v>
                </c:pt>
                <c:pt idx="3">
                  <c:v>292147</c:v>
                </c:pt>
                <c:pt idx="4">
                  <c:v>127526</c:v>
                </c:pt>
                <c:pt idx="5">
                  <c:v>1141148</c:v>
                </c:pt>
                <c:pt idx="6">
                  <c:v>1132927</c:v>
                </c:pt>
                <c:pt idx="7">
                  <c:v>993030</c:v>
                </c:pt>
                <c:pt idx="8">
                  <c:v>566880</c:v>
                </c:pt>
                <c:pt idx="9">
                  <c:v>916264</c:v>
                </c:pt>
                <c:pt idx="10">
                  <c:v>863549</c:v>
                </c:pt>
                <c:pt idx="11">
                  <c:v>484806</c:v>
                </c:pt>
              </c:numCache>
            </c:numRef>
          </c:val>
        </c:ser>
        <c:ser>
          <c:idx val="6"/>
          <c:order val="6"/>
          <c:tx>
            <c:strRef>
              <c:f>'Ejercicio 2'!$A$13</c:f>
              <c:strCache>
                <c:ptCount val="1"/>
                <c:pt idx="0">
                  <c:v>Hotel Valencia</c:v>
                </c:pt>
              </c:strCache>
            </c:strRef>
          </c:tx>
          <c:cat>
            <c:strRef>
              <c:f>'Ejercicio 2'!$C$6:$N$6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2'!$C$13:$N$13</c:f>
              <c:numCache>
                <c:formatCode>_-* #,##0.00\ [$€-C0A]_-;\-* #,##0.00\ [$€-C0A]_-;_-* "-"??\ [$€-C0A]_-;_-@_-</c:formatCode>
                <c:ptCount val="12"/>
                <c:pt idx="0">
                  <c:v>1192258</c:v>
                </c:pt>
                <c:pt idx="1">
                  <c:v>110066</c:v>
                </c:pt>
                <c:pt idx="2">
                  <c:v>707821</c:v>
                </c:pt>
                <c:pt idx="3">
                  <c:v>910734</c:v>
                </c:pt>
                <c:pt idx="4">
                  <c:v>650424</c:v>
                </c:pt>
                <c:pt idx="5">
                  <c:v>210673</c:v>
                </c:pt>
                <c:pt idx="6">
                  <c:v>945371</c:v>
                </c:pt>
                <c:pt idx="7">
                  <c:v>124545</c:v>
                </c:pt>
                <c:pt idx="8">
                  <c:v>1097842</c:v>
                </c:pt>
                <c:pt idx="9">
                  <c:v>323161</c:v>
                </c:pt>
                <c:pt idx="10">
                  <c:v>892890</c:v>
                </c:pt>
                <c:pt idx="11">
                  <c:v>812553</c:v>
                </c:pt>
              </c:numCache>
            </c:numRef>
          </c:val>
        </c:ser>
        <c:axId val="187418496"/>
        <c:axId val="187422208"/>
        <c:axId val="129305216"/>
      </c:area3DChart>
      <c:catAx>
        <c:axId val="187418496"/>
        <c:scaling>
          <c:orientation val="minMax"/>
        </c:scaling>
        <c:axPos val="b"/>
        <c:tickLblPos val="nextTo"/>
        <c:crossAx val="187422208"/>
        <c:crosses val="autoZero"/>
        <c:auto val="1"/>
        <c:lblAlgn val="ctr"/>
        <c:lblOffset val="100"/>
      </c:catAx>
      <c:valAx>
        <c:axId val="187422208"/>
        <c:scaling>
          <c:orientation val="minMax"/>
        </c:scaling>
        <c:axPos val="l"/>
        <c:majorGridlines/>
        <c:numFmt formatCode="General" sourceLinked="0"/>
        <c:tickLblPos val="nextTo"/>
        <c:crossAx val="187418496"/>
        <c:crosses val="autoZero"/>
        <c:crossBetween val="midCat"/>
      </c:valAx>
      <c:serAx>
        <c:axId val="129305216"/>
        <c:scaling>
          <c:orientation val="minMax"/>
        </c:scaling>
        <c:delete val="1"/>
        <c:axPos val="b"/>
        <c:tickLblPos val="none"/>
        <c:crossAx val="187422208"/>
        <c:crosses val="autoZero"/>
      </c:ser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es-ES"/>
          </a:p>
        </c:txPr>
      </c:dTable>
    </c:plotArea>
    <c:legend>
      <c:legendPos val="r"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Notas Trimestrales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'Ejercicio 3'!$A$3</c:f>
              <c:strCache>
                <c:ptCount val="1"/>
                <c:pt idx="0">
                  <c:v>Juan </c:v>
                </c:pt>
              </c:strCache>
            </c:strRef>
          </c:tx>
          <c:marker>
            <c:symbol val="none"/>
          </c:marker>
          <c:cat>
            <c:strRef>
              <c:f>'Ejercicio 3'!$C$1:$F$1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Nota 4</c:v>
                </c:pt>
              </c:strCache>
            </c:strRef>
          </c:cat>
          <c:val>
            <c:numRef>
              <c:f>'Ejercicio 3'!$C$3:$F$3</c:f>
              <c:numCache>
                <c:formatCode>General</c:formatCode>
                <c:ptCount val="4"/>
                <c:pt idx="0">
                  <c:v>2.63</c:v>
                </c:pt>
                <c:pt idx="1">
                  <c:v>4.8499999999999996</c:v>
                </c:pt>
                <c:pt idx="2">
                  <c:v>5.39</c:v>
                </c:pt>
                <c:pt idx="3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'Ejercicio 3'!$A$4</c:f>
              <c:strCache>
                <c:ptCount val="1"/>
                <c:pt idx="0">
                  <c:v>Pedro </c:v>
                </c:pt>
              </c:strCache>
            </c:strRef>
          </c:tx>
          <c:marker>
            <c:symbol val="none"/>
          </c:marker>
          <c:cat>
            <c:strRef>
              <c:f>'Ejercicio 3'!$C$1:$F$1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Nota 4</c:v>
                </c:pt>
              </c:strCache>
            </c:strRef>
          </c:cat>
          <c:val>
            <c:numRef>
              <c:f>'Ejercicio 3'!$C$4:$F$4</c:f>
              <c:numCache>
                <c:formatCode>General</c:formatCode>
                <c:ptCount val="4"/>
                <c:pt idx="0">
                  <c:v>8.66</c:v>
                </c:pt>
                <c:pt idx="1">
                  <c:v>3.11</c:v>
                </c:pt>
                <c:pt idx="2">
                  <c:v>3.03</c:v>
                </c:pt>
                <c:pt idx="3">
                  <c:v>6.46</c:v>
                </c:pt>
              </c:numCache>
            </c:numRef>
          </c:val>
        </c:ser>
        <c:ser>
          <c:idx val="2"/>
          <c:order val="2"/>
          <c:tx>
            <c:strRef>
              <c:f>'Ejercicio 3'!$A$5</c:f>
              <c:strCache>
                <c:ptCount val="1"/>
                <c:pt idx="0">
                  <c:v>Javier </c:v>
                </c:pt>
              </c:strCache>
            </c:strRef>
          </c:tx>
          <c:marker>
            <c:symbol val="none"/>
          </c:marker>
          <c:cat>
            <c:strRef>
              <c:f>'Ejercicio 3'!$C$1:$F$1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Nota 4</c:v>
                </c:pt>
              </c:strCache>
            </c:strRef>
          </c:cat>
          <c:val>
            <c:numRef>
              <c:f>'Ejercicio 3'!$C$5:$F$5</c:f>
              <c:numCache>
                <c:formatCode>General</c:formatCode>
                <c:ptCount val="4"/>
                <c:pt idx="0">
                  <c:v>9.1199999999999992</c:v>
                </c:pt>
                <c:pt idx="1">
                  <c:v>3</c:v>
                </c:pt>
                <c:pt idx="2">
                  <c:v>1.04</c:v>
                </c:pt>
                <c:pt idx="3">
                  <c:v>8.34</c:v>
                </c:pt>
              </c:numCache>
            </c:numRef>
          </c:val>
        </c:ser>
        <c:ser>
          <c:idx val="3"/>
          <c:order val="3"/>
          <c:tx>
            <c:strRef>
              <c:f>'Ejercicio 3'!$A$6</c:f>
              <c:strCache>
                <c:ptCount val="1"/>
                <c:pt idx="0">
                  <c:v>Paula</c:v>
                </c:pt>
              </c:strCache>
            </c:strRef>
          </c:tx>
          <c:marker>
            <c:symbol val="none"/>
          </c:marker>
          <c:cat>
            <c:strRef>
              <c:f>'Ejercicio 3'!$C$1:$F$1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Nota 4</c:v>
                </c:pt>
              </c:strCache>
            </c:strRef>
          </c:cat>
          <c:val>
            <c:numRef>
              <c:f>'Ejercicio 3'!$C$6:$F$6</c:f>
              <c:numCache>
                <c:formatCode>General</c:formatCode>
                <c:ptCount val="4"/>
                <c:pt idx="0">
                  <c:v>5.19</c:v>
                </c:pt>
                <c:pt idx="1">
                  <c:v>5.35</c:v>
                </c:pt>
                <c:pt idx="2">
                  <c:v>8.0500000000000007</c:v>
                </c:pt>
                <c:pt idx="3">
                  <c:v>1.0900000000000001</c:v>
                </c:pt>
              </c:numCache>
            </c:numRef>
          </c:val>
        </c:ser>
        <c:ser>
          <c:idx val="4"/>
          <c:order val="4"/>
          <c:tx>
            <c:strRef>
              <c:f>'Ejercicio 3'!$A$7</c:f>
              <c:strCache>
                <c:ptCount val="1"/>
                <c:pt idx="0">
                  <c:v>Maria</c:v>
                </c:pt>
              </c:strCache>
            </c:strRef>
          </c:tx>
          <c:marker>
            <c:symbol val="none"/>
          </c:marker>
          <c:cat>
            <c:strRef>
              <c:f>'Ejercicio 3'!$C$1:$F$1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Nota 4</c:v>
                </c:pt>
              </c:strCache>
            </c:strRef>
          </c:cat>
          <c:val>
            <c:numRef>
              <c:f>'Ejercicio 3'!$C$7:$F$7</c:f>
              <c:numCache>
                <c:formatCode>General</c:formatCode>
                <c:ptCount val="4"/>
                <c:pt idx="0">
                  <c:v>9.39</c:v>
                </c:pt>
                <c:pt idx="1">
                  <c:v>7.34</c:v>
                </c:pt>
                <c:pt idx="2">
                  <c:v>7.31</c:v>
                </c:pt>
                <c:pt idx="3">
                  <c:v>8.18</c:v>
                </c:pt>
              </c:numCache>
            </c:numRef>
          </c:val>
        </c:ser>
        <c:ser>
          <c:idx val="5"/>
          <c:order val="5"/>
          <c:tx>
            <c:strRef>
              <c:f>'Ejercicio 3'!$A$8</c:f>
              <c:strCache>
                <c:ptCount val="1"/>
                <c:pt idx="0">
                  <c:v>Belen</c:v>
                </c:pt>
              </c:strCache>
            </c:strRef>
          </c:tx>
          <c:marker>
            <c:symbol val="none"/>
          </c:marker>
          <c:cat>
            <c:strRef>
              <c:f>'Ejercicio 3'!$C$1:$F$1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Nota 4</c:v>
                </c:pt>
              </c:strCache>
            </c:strRef>
          </c:cat>
          <c:val>
            <c:numRef>
              <c:f>'Ejercicio 3'!$C$8:$F$8</c:f>
              <c:numCache>
                <c:formatCode>General</c:formatCode>
                <c:ptCount val="4"/>
                <c:pt idx="0">
                  <c:v>9.48</c:v>
                </c:pt>
                <c:pt idx="1">
                  <c:v>2.02</c:v>
                </c:pt>
                <c:pt idx="2">
                  <c:v>8.2200000000000006</c:v>
                </c:pt>
                <c:pt idx="3">
                  <c:v>3.34</c:v>
                </c:pt>
              </c:numCache>
            </c:numRef>
          </c:val>
        </c:ser>
        <c:marker val="1"/>
        <c:axId val="113739264"/>
        <c:axId val="113740800"/>
      </c:lineChart>
      <c:catAx>
        <c:axId val="113739264"/>
        <c:scaling>
          <c:orientation val="minMax"/>
        </c:scaling>
        <c:axPos val="b"/>
        <c:majorTickMark val="none"/>
        <c:tickLblPos val="nextTo"/>
        <c:crossAx val="113740800"/>
        <c:crosses val="autoZero"/>
        <c:auto val="1"/>
        <c:lblAlgn val="ctr"/>
        <c:lblOffset val="100"/>
      </c:catAx>
      <c:valAx>
        <c:axId val="1137408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Notas</a:t>
                </a:r>
              </a:p>
            </c:rich>
          </c:tx>
        </c:title>
        <c:numFmt formatCode="General" sourceLinked="1"/>
        <c:majorTickMark val="none"/>
        <c:tickLblPos val="nextTo"/>
        <c:crossAx val="113739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Cotización Ban</a:t>
            </a:r>
            <a:r>
              <a:rPr lang="es-ES" baseline="0"/>
              <a:t>co Popular</a:t>
            </a:r>
            <a:endParaRPr lang="es-E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cat>
            <c:numRef>
              <c:f>'Ejercicio 4'!$A$3:$A$7</c:f>
              <c:numCache>
                <c:formatCode>dd/mm/yyyy</c:formatCode>
                <c:ptCount val="5"/>
                <c:pt idx="0">
                  <c:v>41347</c:v>
                </c:pt>
                <c:pt idx="1">
                  <c:v>41348</c:v>
                </c:pt>
                <c:pt idx="2">
                  <c:v>41349</c:v>
                </c:pt>
                <c:pt idx="3">
                  <c:v>41350</c:v>
                </c:pt>
                <c:pt idx="4">
                  <c:v>41351</c:v>
                </c:pt>
              </c:numCache>
            </c:numRef>
          </c:cat>
          <c:val>
            <c:numRef>
              <c:f>'Ejercicio 4'!$B$3:$B$7</c:f>
              <c:numCache>
                <c:formatCode>#,##0.00</c:formatCode>
                <c:ptCount val="5"/>
                <c:pt idx="0">
                  <c:v>38708</c:v>
                </c:pt>
                <c:pt idx="1">
                  <c:v>40589</c:v>
                </c:pt>
                <c:pt idx="2">
                  <c:v>14830</c:v>
                </c:pt>
                <c:pt idx="3">
                  <c:v>47397</c:v>
                </c:pt>
                <c:pt idx="4">
                  <c:v>37645</c:v>
                </c:pt>
              </c:numCache>
            </c:numRef>
          </c:val>
        </c:ser>
        <c:axId val="113907968"/>
        <c:axId val="113946624"/>
      </c:barChart>
      <c:stockChart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numRef>
              <c:f>'Ejercicio 4'!$A$3:$A$7</c:f>
              <c:numCache>
                <c:formatCode>dd/mm/yyyy</c:formatCode>
                <c:ptCount val="5"/>
                <c:pt idx="0">
                  <c:v>41347</c:v>
                </c:pt>
                <c:pt idx="1">
                  <c:v>41348</c:v>
                </c:pt>
                <c:pt idx="2">
                  <c:v>41349</c:v>
                </c:pt>
                <c:pt idx="3">
                  <c:v>41350</c:v>
                </c:pt>
                <c:pt idx="4">
                  <c:v>41351</c:v>
                </c:pt>
              </c:numCache>
            </c:numRef>
          </c:cat>
          <c:val>
            <c:numRef>
              <c:f>'Ejercicio 4'!$C$3:$C$7</c:f>
              <c:numCache>
                <c:formatCode>#,##0.00</c:formatCode>
                <c:ptCount val="5"/>
                <c:pt idx="0">
                  <c:v>0.77</c:v>
                </c:pt>
                <c:pt idx="1">
                  <c:v>0.94</c:v>
                </c:pt>
                <c:pt idx="2">
                  <c:v>0.83</c:v>
                </c:pt>
                <c:pt idx="3">
                  <c:v>0.94</c:v>
                </c:pt>
                <c:pt idx="4">
                  <c:v>0.89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numRef>
              <c:f>'Ejercicio 4'!$A$3:$A$7</c:f>
              <c:numCache>
                <c:formatCode>dd/mm/yyyy</c:formatCode>
                <c:ptCount val="5"/>
                <c:pt idx="0">
                  <c:v>41347</c:v>
                </c:pt>
                <c:pt idx="1">
                  <c:v>41348</c:v>
                </c:pt>
                <c:pt idx="2">
                  <c:v>41349</c:v>
                </c:pt>
                <c:pt idx="3">
                  <c:v>41350</c:v>
                </c:pt>
                <c:pt idx="4">
                  <c:v>41351</c:v>
                </c:pt>
              </c:numCache>
            </c:numRef>
          </c:cat>
          <c:val>
            <c:numRef>
              <c:f>'Ejercicio 4'!$D$3:$D$7</c:f>
              <c:numCache>
                <c:formatCode>General</c:formatCode>
                <c:ptCount val="5"/>
                <c:pt idx="0">
                  <c:v>0.94</c:v>
                </c:pt>
                <c:pt idx="1">
                  <c:v>0.94</c:v>
                </c:pt>
                <c:pt idx="2">
                  <c:v>0.85</c:v>
                </c:pt>
                <c:pt idx="3">
                  <c:v>0.94</c:v>
                </c:pt>
                <c:pt idx="4">
                  <c:v>0.89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numRef>
              <c:f>'Ejercicio 4'!$A$3:$A$7</c:f>
              <c:numCache>
                <c:formatCode>dd/mm/yyyy</c:formatCode>
                <c:ptCount val="5"/>
                <c:pt idx="0">
                  <c:v>41347</c:v>
                </c:pt>
                <c:pt idx="1">
                  <c:v>41348</c:v>
                </c:pt>
                <c:pt idx="2">
                  <c:v>41349</c:v>
                </c:pt>
                <c:pt idx="3">
                  <c:v>41350</c:v>
                </c:pt>
                <c:pt idx="4">
                  <c:v>41351</c:v>
                </c:pt>
              </c:numCache>
            </c:numRef>
          </c:cat>
          <c:val>
            <c:numRef>
              <c:f>'Ejercicio 4'!$E$3:$E$7</c:f>
              <c:numCache>
                <c:formatCode>General</c:formatCode>
                <c:ptCount val="5"/>
                <c:pt idx="0">
                  <c:v>0.77</c:v>
                </c:pt>
                <c:pt idx="1">
                  <c:v>0.81</c:v>
                </c:pt>
                <c:pt idx="2">
                  <c:v>0.79</c:v>
                </c:pt>
                <c:pt idx="3">
                  <c:v>0.75</c:v>
                </c:pt>
                <c:pt idx="4">
                  <c:v>0.78</c:v>
                </c:pt>
              </c:numCache>
            </c:numRef>
          </c:val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numRef>
              <c:f>'Ejercicio 4'!$A$3:$A$7</c:f>
              <c:numCache>
                <c:formatCode>dd/mm/yyyy</c:formatCode>
                <c:ptCount val="5"/>
                <c:pt idx="0">
                  <c:v>41347</c:v>
                </c:pt>
                <c:pt idx="1">
                  <c:v>41348</c:v>
                </c:pt>
                <c:pt idx="2">
                  <c:v>41349</c:v>
                </c:pt>
                <c:pt idx="3">
                  <c:v>41350</c:v>
                </c:pt>
                <c:pt idx="4">
                  <c:v>41351</c:v>
                </c:pt>
              </c:numCache>
            </c:numRef>
          </c:cat>
          <c:val>
            <c:numRef>
              <c:f>'Ejercicio 4'!$F$3:$F$7</c:f>
              <c:numCache>
                <c:formatCode>#,##0.00</c:formatCode>
                <c:ptCount val="5"/>
                <c:pt idx="0">
                  <c:v>0.94</c:v>
                </c:pt>
                <c:pt idx="1">
                  <c:v>0.9</c:v>
                </c:pt>
                <c:pt idx="2">
                  <c:v>0.79</c:v>
                </c:pt>
                <c:pt idx="3">
                  <c:v>0.75</c:v>
                </c:pt>
                <c:pt idx="4">
                  <c:v>0.78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113949696"/>
        <c:axId val="113948160"/>
      </c:stockChart>
      <c:dateAx>
        <c:axId val="113907968"/>
        <c:scaling>
          <c:orientation val="minMax"/>
        </c:scaling>
        <c:axPos val="b"/>
        <c:numFmt formatCode="dd/mm/yyyy" sourceLinked="1"/>
        <c:tickLblPos val="nextTo"/>
        <c:crossAx val="113946624"/>
        <c:crosses val="autoZero"/>
        <c:auto val="1"/>
        <c:lblOffset val="100"/>
      </c:dateAx>
      <c:valAx>
        <c:axId val="113946624"/>
        <c:scaling>
          <c:orientation val="minMax"/>
        </c:scaling>
        <c:axPos val="l"/>
        <c:majorGridlines/>
        <c:numFmt formatCode="#,##0.00" sourceLinked="1"/>
        <c:tickLblPos val="nextTo"/>
        <c:crossAx val="113907968"/>
        <c:crosses val="autoZero"/>
        <c:crossBetween val="between"/>
      </c:valAx>
      <c:valAx>
        <c:axId val="113948160"/>
        <c:scaling>
          <c:orientation val="minMax"/>
          <c:max val="0.95000000000000018"/>
          <c:min val="0.70000000000000018"/>
        </c:scaling>
        <c:axPos val="r"/>
        <c:numFmt formatCode="#,##0.00" sourceLinked="1"/>
        <c:tickLblPos val="nextTo"/>
        <c:crossAx val="113949696"/>
        <c:crosses val="max"/>
        <c:crossBetween val="between"/>
      </c:valAx>
      <c:dateAx>
        <c:axId val="113949696"/>
        <c:scaling>
          <c:orientation val="minMax"/>
        </c:scaling>
        <c:delete val="1"/>
        <c:axPos val="b"/>
        <c:numFmt formatCode="dd/mm/yyyy" sourceLinked="1"/>
        <c:tickLblPos val="none"/>
        <c:crossAx val="113948160"/>
        <c:crosses val="autoZero"/>
        <c:auto val="1"/>
        <c:lblOffset val="100"/>
      </c:date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24</xdr:row>
      <xdr:rowOff>161925</xdr:rowOff>
    </xdr:from>
    <xdr:to>
      <xdr:col>3</xdr:col>
      <xdr:colOff>722025</xdr:colOff>
      <xdr:row>40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371475</xdr:colOff>
      <xdr:row>25</xdr:row>
      <xdr:rowOff>104775</xdr:rowOff>
    </xdr:from>
    <xdr:to>
      <xdr:col>10</xdr:col>
      <xdr:colOff>180975</xdr:colOff>
      <xdr:row>39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1000" cy="607218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10</xdr:row>
      <xdr:rowOff>104775</xdr:rowOff>
    </xdr:from>
    <xdr:to>
      <xdr:col>8</xdr:col>
      <xdr:colOff>685799</xdr:colOff>
      <xdr:row>31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95250</xdr:rowOff>
    </xdr:from>
    <xdr:to>
      <xdr:col>6</xdr:col>
      <xdr:colOff>247650</xdr:colOff>
      <xdr:row>23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opLeftCell="A10" workbookViewId="0">
      <selection activeCell="J22" sqref="J22"/>
    </sheetView>
  </sheetViews>
  <sheetFormatPr baseColWidth="10" defaultRowHeight="15"/>
  <cols>
    <col min="1" max="1" width="35.85546875" customWidth="1"/>
    <col min="2" max="2" width="12.5703125" customWidth="1"/>
    <col min="3" max="5" width="11.85546875" bestFit="1" customWidth="1"/>
    <col min="6" max="6" width="12.42578125" customWidth="1"/>
    <col min="7" max="7" width="12.85546875" bestFit="1" customWidth="1"/>
  </cols>
  <sheetData>
    <row r="2" spans="1:7" ht="18">
      <c r="A2" s="1" t="s">
        <v>0</v>
      </c>
    </row>
    <row r="3" spans="1:7">
      <c r="A3" s="2" t="s">
        <v>1</v>
      </c>
      <c r="B3" s="3"/>
    </row>
    <row r="4" spans="1:7">
      <c r="A4" s="2" t="s">
        <v>2</v>
      </c>
      <c r="B4" s="4">
        <v>2013</v>
      </c>
    </row>
    <row r="6" spans="1:7">
      <c r="B6" s="31" t="s">
        <v>3</v>
      </c>
      <c r="C6" s="31"/>
      <c r="D6" s="31"/>
      <c r="E6" s="31"/>
      <c r="F6" s="32" t="s">
        <v>4</v>
      </c>
      <c r="G6" s="5" t="s">
        <v>5</v>
      </c>
    </row>
    <row r="7" spans="1:7">
      <c r="B7" s="6" t="s">
        <v>6</v>
      </c>
      <c r="C7" s="6" t="s">
        <v>7</v>
      </c>
      <c r="D7" s="6" t="s">
        <v>8</v>
      </c>
      <c r="E7" s="6" t="s">
        <v>9</v>
      </c>
      <c r="F7" s="32"/>
      <c r="G7" s="7" t="s">
        <v>10</v>
      </c>
    </row>
    <row r="9" spans="1:7">
      <c r="A9" s="8" t="s">
        <v>11</v>
      </c>
      <c r="B9" s="14">
        <v>34616</v>
      </c>
      <c r="C9" s="14">
        <v>36470</v>
      </c>
      <c r="D9" s="14">
        <v>43717</v>
      </c>
      <c r="E9" s="14">
        <v>36375</v>
      </c>
      <c r="F9" s="9">
        <v>37794.5</v>
      </c>
      <c r="G9" s="15">
        <v>151178</v>
      </c>
    </row>
    <row r="10" spans="1:7">
      <c r="B10" s="16"/>
      <c r="C10" s="16"/>
      <c r="D10" s="16"/>
      <c r="E10" s="16"/>
      <c r="F10" s="17"/>
      <c r="G10" s="16"/>
    </row>
    <row r="11" spans="1:7">
      <c r="A11" s="11" t="s">
        <v>12</v>
      </c>
      <c r="B11" s="18">
        <v>6700</v>
      </c>
      <c r="C11" s="18">
        <v>6000</v>
      </c>
      <c r="D11" s="18">
        <v>9200</v>
      </c>
      <c r="E11" s="18">
        <v>9802</v>
      </c>
      <c r="F11" s="9">
        <v>7925.5</v>
      </c>
      <c r="G11" s="15">
        <v>31702</v>
      </c>
    </row>
    <row r="12" spans="1:7">
      <c r="A12" s="11" t="s">
        <v>13</v>
      </c>
      <c r="B12" s="18">
        <v>375</v>
      </c>
      <c r="C12" s="18">
        <v>870</v>
      </c>
      <c r="D12" s="18">
        <v>904</v>
      </c>
      <c r="E12" s="18">
        <v>993</v>
      </c>
      <c r="F12" s="9">
        <v>785.5</v>
      </c>
      <c r="G12" s="15">
        <v>3142</v>
      </c>
    </row>
    <row r="13" spans="1:7">
      <c r="A13" s="11" t="s">
        <v>14</v>
      </c>
      <c r="B13" s="18">
        <v>8100</v>
      </c>
      <c r="C13" s="18">
        <v>8100</v>
      </c>
      <c r="D13" s="18">
        <v>8100</v>
      </c>
      <c r="E13" s="18">
        <v>8100</v>
      </c>
      <c r="F13" s="9">
        <v>8100</v>
      </c>
      <c r="G13" s="15">
        <v>32400</v>
      </c>
    </row>
    <row r="14" spans="1:7">
      <c r="A14" s="11" t="s">
        <v>15</v>
      </c>
      <c r="B14" s="18">
        <v>1480</v>
      </c>
      <c r="C14" s="18">
        <v>1480</v>
      </c>
      <c r="D14" s="18">
        <v>1480</v>
      </c>
      <c r="E14" s="18">
        <v>1480</v>
      </c>
      <c r="F14" s="9">
        <v>1480</v>
      </c>
      <c r="G14" s="15">
        <v>5920</v>
      </c>
    </row>
    <row r="15" spans="1:7">
      <c r="A15" s="11" t="s">
        <v>16</v>
      </c>
      <c r="B15" s="18">
        <v>2460</v>
      </c>
      <c r="C15" s="18">
        <v>1468</v>
      </c>
      <c r="D15" s="18">
        <v>2616</v>
      </c>
      <c r="E15" s="18">
        <v>1817</v>
      </c>
      <c r="F15" s="9">
        <v>2090.25</v>
      </c>
      <c r="G15" s="15">
        <v>8361</v>
      </c>
    </row>
    <row r="16" spans="1:7">
      <c r="A16" s="11" t="s">
        <v>17</v>
      </c>
      <c r="B16" s="18">
        <v>750</v>
      </c>
      <c r="C16" s="18">
        <v>750</v>
      </c>
      <c r="D16" s="18">
        <v>750</v>
      </c>
      <c r="E16" s="18">
        <v>750</v>
      </c>
      <c r="F16" s="9">
        <v>750</v>
      </c>
      <c r="G16" s="15">
        <v>3000</v>
      </c>
    </row>
    <row r="17" spans="1:7">
      <c r="A17" s="11" t="s">
        <v>18</v>
      </c>
      <c r="B17" s="18">
        <v>5100</v>
      </c>
      <c r="C17" s="18">
        <v>979</v>
      </c>
      <c r="D17" s="18">
        <v>842</v>
      </c>
      <c r="E17" s="18">
        <v>1065</v>
      </c>
      <c r="F17" s="9">
        <v>1996.5</v>
      </c>
      <c r="G17" s="15">
        <v>7986</v>
      </c>
    </row>
    <row r="18" spans="1:7">
      <c r="A18" s="11" t="s">
        <v>19</v>
      </c>
      <c r="B18" s="18">
        <v>875</v>
      </c>
      <c r="C18" s="18">
        <v>979</v>
      </c>
      <c r="D18" s="18">
        <v>438</v>
      </c>
      <c r="E18" s="18">
        <v>679</v>
      </c>
      <c r="F18" s="9">
        <v>742.75</v>
      </c>
      <c r="G18" s="15">
        <v>2971</v>
      </c>
    </row>
    <row r="19" spans="1:7">
      <c r="A19" s="11" t="s">
        <v>20</v>
      </c>
      <c r="B19" s="18">
        <v>842</v>
      </c>
      <c r="C19" s="18">
        <v>349</v>
      </c>
      <c r="D19" s="18">
        <v>944</v>
      </c>
      <c r="E19" s="18">
        <v>2237</v>
      </c>
      <c r="F19" s="9">
        <v>1093</v>
      </c>
      <c r="G19" s="15">
        <v>4372</v>
      </c>
    </row>
    <row r="20" spans="1:7">
      <c r="A20" s="12" t="s">
        <v>21</v>
      </c>
      <c r="B20" s="18">
        <v>951</v>
      </c>
      <c r="C20" s="18">
        <v>349</v>
      </c>
      <c r="D20" s="18">
        <v>1342</v>
      </c>
      <c r="E20" s="18">
        <v>1065</v>
      </c>
      <c r="F20" s="9">
        <v>926.75</v>
      </c>
      <c r="G20" s="15">
        <v>3707</v>
      </c>
    </row>
    <row r="21" spans="1:7">
      <c r="A21" s="11" t="s">
        <v>22</v>
      </c>
      <c r="B21" s="18">
        <v>1278</v>
      </c>
      <c r="C21" s="18">
        <v>1075</v>
      </c>
      <c r="D21" s="18">
        <v>944</v>
      </c>
      <c r="E21" s="18">
        <v>1621</v>
      </c>
      <c r="F21" s="9">
        <v>1229.5</v>
      </c>
      <c r="G21" s="15">
        <v>4918</v>
      </c>
    </row>
    <row r="22" spans="1:7">
      <c r="A22" s="11" t="s">
        <v>23</v>
      </c>
      <c r="B22" s="18">
        <v>2324</v>
      </c>
      <c r="C22" s="18">
        <v>1988</v>
      </c>
      <c r="D22" s="18">
        <v>2480</v>
      </c>
      <c r="E22" s="18">
        <v>2237</v>
      </c>
      <c r="F22" s="9">
        <v>2257.25</v>
      </c>
      <c r="G22" s="15">
        <v>9029</v>
      </c>
    </row>
    <row r="23" spans="1:7">
      <c r="A23" s="13" t="s">
        <v>24</v>
      </c>
      <c r="B23" s="19">
        <v>31235</v>
      </c>
      <c r="C23" s="19">
        <v>24387</v>
      </c>
      <c r="D23" s="19">
        <v>30040</v>
      </c>
      <c r="E23" s="19">
        <v>31846</v>
      </c>
      <c r="F23" s="9">
        <v>29377</v>
      </c>
      <c r="G23" s="15">
        <v>117508</v>
      </c>
    </row>
  </sheetData>
  <mergeCells count="2">
    <mergeCell ref="B6:E6"/>
    <mergeCell ref="F6:F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="64" zoomScaleNormal="64" workbookViewId="0">
      <selection activeCell="C7" sqref="C7:K12"/>
    </sheetView>
  </sheetViews>
  <sheetFormatPr baseColWidth="10" defaultRowHeight="15"/>
  <cols>
    <col min="1" max="1" width="35.42578125" bestFit="1" customWidth="1"/>
    <col min="3" max="3" width="17.28515625" bestFit="1" customWidth="1"/>
    <col min="4" max="4" width="17.7109375" bestFit="1" customWidth="1"/>
    <col min="5" max="5" width="18.140625" bestFit="1" customWidth="1"/>
    <col min="6" max="6" width="17.7109375" bestFit="1" customWidth="1"/>
    <col min="7" max="8" width="18.140625" bestFit="1" customWidth="1"/>
    <col min="9" max="9" width="17.7109375" bestFit="1" customWidth="1"/>
    <col min="10" max="10" width="18.140625" bestFit="1" customWidth="1"/>
    <col min="11" max="12" width="17.7109375" bestFit="1" customWidth="1"/>
    <col min="13" max="14" width="18.140625" bestFit="1" customWidth="1"/>
    <col min="16" max="16" width="19" bestFit="1" customWidth="1"/>
  </cols>
  <sheetData>
    <row r="1" spans="1:16" ht="26.25">
      <c r="A1" s="20" t="s">
        <v>25</v>
      </c>
      <c r="B1" s="21"/>
      <c r="C1" s="21"/>
    </row>
    <row r="2" spans="1:16" ht="18.75">
      <c r="A2" s="33" t="s">
        <v>26</v>
      </c>
      <c r="B2" s="33"/>
      <c r="C2" s="33"/>
    </row>
    <row r="3" spans="1:16" ht="18.75">
      <c r="A3" s="22" t="s">
        <v>27</v>
      </c>
      <c r="B3" s="22"/>
    </row>
    <row r="4" spans="1:16" ht="18.75">
      <c r="A4" s="22" t="s">
        <v>28</v>
      </c>
      <c r="B4" s="22"/>
      <c r="C4" s="23">
        <f ca="1">TODAY()</f>
        <v>41347</v>
      </c>
    </row>
    <row r="6" spans="1:16">
      <c r="C6" s="24" t="s">
        <v>29</v>
      </c>
      <c r="D6" s="24" t="s">
        <v>30</v>
      </c>
      <c r="E6" s="24" t="s">
        <v>31</v>
      </c>
      <c r="F6" s="24" t="s">
        <v>32</v>
      </c>
      <c r="G6" s="24" t="s">
        <v>33</v>
      </c>
      <c r="H6" s="24" t="s">
        <v>34</v>
      </c>
      <c r="I6" s="24" t="s">
        <v>35</v>
      </c>
      <c r="J6" s="24" t="s">
        <v>36</v>
      </c>
      <c r="K6" s="24" t="s">
        <v>37</v>
      </c>
      <c r="L6" s="24" t="s">
        <v>38</v>
      </c>
      <c r="M6" s="24" t="s">
        <v>39</v>
      </c>
      <c r="N6" s="24" t="s">
        <v>40</v>
      </c>
      <c r="P6" s="24" t="s">
        <v>41</v>
      </c>
    </row>
    <row r="7" spans="1:16">
      <c r="A7" t="s">
        <v>42</v>
      </c>
      <c r="C7" s="25">
        <v>1167917</v>
      </c>
      <c r="D7" s="25">
        <v>359405</v>
      </c>
      <c r="E7" s="25">
        <v>304448</v>
      </c>
      <c r="F7" s="25">
        <v>352341</v>
      </c>
      <c r="G7" s="25">
        <v>445792</v>
      </c>
      <c r="H7" s="25">
        <v>622579</v>
      </c>
      <c r="I7" s="25">
        <v>821591</v>
      </c>
      <c r="J7" s="25">
        <v>799356</v>
      </c>
      <c r="K7" s="25">
        <v>1069636</v>
      </c>
      <c r="L7" s="25">
        <v>564657</v>
      </c>
      <c r="M7" s="25">
        <v>436766</v>
      </c>
      <c r="N7" s="25">
        <v>853005</v>
      </c>
      <c r="O7" s="26"/>
      <c r="P7" s="27">
        <v>7797493</v>
      </c>
    </row>
    <row r="8" spans="1:16">
      <c r="A8" t="s">
        <v>43</v>
      </c>
      <c r="C8" s="25">
        <v>635087</v>
      </c>
      <c r="D8" s="25">
        <v>1060048</v>
      </c>
      <c r="E8" s="25">
        <v>952749</v>
      </c>
      <c r="F8" s="25">
        <v>241643</v>
      </c>
      <c r="G8" s="25">
        <v>645373</v>
      </c>
      <c r="H8" s="25">
        <v>863826</v>
      </c>
      <c r="I8" s="25">
        <v>576613</v>
      </c>
      <c r="J8" s="25">
        <v>237917</v>
      </c>
      <c r="K8" s="25">
        <v>634492</v>
      </c>
      <c r="L8" s="25">
        <v>573383</v>
      </c>
      <c r="M8" s="25">
        <v>615871</v>
      </c>
      <c r="N8" s="25">
        <v>272741</v>
      </c>
      <c r="O8" s="26"/>
      <c r="P8" s="27">
        <v>7309743</v>
      </c>
    </row>
    <row r="9" spans="1:16">
      <c r="A9" t="s">
        <v>44</v>
      </c>
      <c r="C9" s="25">
        <v>1190828</v>
      </c>
      <c r="D9" s="25">
        <v>711594</v>
      </c>
      <c r="E9" s="25">
        <v>645852</v>
      </c>
      <c r="F9" s="25">
        <v>549209</v>
      </c>
      <c r="G9" s="25">
        <v>905340</v>
      </c>
      <c r="H9" s="25">
        <v>758004</v>
      </c>
      <c r="I9" s="25">
        <v>817999</v>
      </c>
      <c r="J9" s="25">
        <v>225526</v>
      </c>
      <c r="K9" s="25">
        <v>641895</v>
      </c>
      <c r="L9" s="25">
        <v>422108</v>
      </c>
      <c r="M9" s="25">
        <v>320130</v>
      </c>
      <c r="N9" s="25">
        <v>791827</v>
      </c>
      <c r="O9" s="26"/>
      <c r="P9" s="27">
        <v>7980312</v>
      </c>
    </row>
    <row r="10" spans="1:16">
      <c r="A10" t="s">
        <v>45</v>
      </c>
      <c r="C10" s="25">
        <v>766035</v>
      </c>
      <c r="D10" s="25">
        <v>1149788</v>
      </c>
      <c r="E10" s="25">
        <v>705668</v>
      </c>
      <c r="F10" s="25">
        <v>931336</v>
      </c>
      <c r="G10" s="25">
        <v>301821</v>
      </c>
      <c r="H10" s="25">
        <v>811397</v>
      </c>
      <c r="I10" s="25">
        <v>997310</v>
      </c>
      <c r="J10" s="25">
        <v>730774</v>
      </c>
      <c r="K10" s="25">
        <v>449846</v>
      </c>
      <c r="L10" s="25">
        <v>989796</v>
      </c>
      <c r="M10" s="25">
        <v>716789</v>
      </c>
      <c r="N10" s="25">
        <v>111624</v>
      </c>
      <c r="O10" s="26"/>
      <c r="P10" s="27">
        <v>8662184</v>
      </c>
    </row>
    <row r="11" spans="1:16">
      <c r="A11" t="s">
        <v>46</v>
      </c>
      <c r="C11" s="25">
        <v>779092</v>
      </c>
      <c r="D11" s="25">
        <v>454399</v>
      </c>
      <c r="E11" s="25">
        <v>191582</v>
      </c>
      <c r="F11" s="25">
        <v>1032500</v>
      </c>
      <c r="G11" s="25">
        <v>208084</v>
      </c>
      <c r="H11" s="25">
        <v>439427</v>
      </c>
      <c r="I11" s="25">
        <v>888957</v>
      </c>
      <c r="J11" s="25">
        <v>647746</v>
      </c>
      <c r="K11" s="25">
        <v>660263</v>
      </c>
      <c r="L11" s="25">
        <v>559046</v>
      </c>
      <c r="M11" s="25">
        <v>1040287</v>
      </c>
      <c r="N11" s="25">
        <v>1083130</v>
      </c>
      <c r="O11" s="26"/>
      <c r="P11" s="27">
        <v>7984513</v>
      </c>
    </row>
    <row r="12" spans="1:16">
      <c r="A12" t="s">
        <v>47</v>
      </c>
      <c r="C12" s="25">
        <v>399954</v>
      </c>
      <c r="D12" s="25">
        <v>342628</v>
      </c>
      <c r="E12" s="25">
        <v>877566</v>
      </c>
      <c r="F12" s="25">
        <v>292147</v>
      </c>
      <c r="G12" s="25">
        <v>127526</v>
      </c>
      <c r="H12" s="25">
        <v>1141148</v>
      </c>
      <c r="I12" s="25">
        <v>1132927</v>
      </c>
      <c r="J12" s="25">
        <v>993030</v>
      </c>
      <c r="K12" s="25">
        <v>566880</v>
      </c>
      <c r="L12" s="25">
        <v>916264</v>
      </c>
      <c r="M12" s="25">
        <v>863549</v>
      </c>
      <c r="N12" s="25">
        <v>484806</v>
      </c>
      <c r="O12" s="26"/>
      <c r="P12" s="27">
        <v>8138425</v>
      </c>
    </row>
    <row r="13" spans="1:16">
      <c r="A13" t="s">
        <v>48</v>
      </c>
      <c r="C13" s="25">
        <v>1192258</v>
      </c>
      <c r="D13" s="25">
        <v>110066</v>
      </c>
      <c r="E13" s="25">
        <v>707821</v>
      </c>
      <c r="F13" s="25">
        <v>910734</v>
      </c>
      <c r="G13" s="25">
        <v>650424</v>
      </c>
      <c r="H13" s="25">
        <v>210673</v>
      </c>
      <c r="I13" s="25">
        <v>945371</v>
      </c>
      <c r="J13" s="25">
        <v>124545</v>
      </c>
      <c r="K13" s="25">
        <v>1097842</v>
      </c>
      <c r="L13" s="25">
        <v>323161</v>
      </c>
      <c r="M13" s="25">
        <v>892890</v>
      </c>
      <c r="N13" s="25">
        <v>812553</v>
      </c>
      <c r="O13" s="26"/>
      <c r="P13" s="27">
        <v>7978338</v>
      </c>
    </row>
    <row r="14" spans="1:16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>
      <c r="A15" t="s">
        <v>49</v>
      </c>
      <c r="C15" s="27">
        <v>6131171</v>
      </c>
      <c r="D15" s="27">
        <v>4187928</v>
      </c>
      <c r="E15" s="27">
        <v>4385686</v>
      </c>
      <c r="F15" s="27">
        <v>4309910</v>
      </c>
      <c r="G15" s="27">
        <v>3284360</v>
      </c>
      <c r="H15" s="27">
        <v>4847054</v>
      </c>
      <c r="I15" s="27">
        <v>6180768</v>
      </c>
      <c r="J15" s="27">
        <v>3758894</v>
      </c>
      <c r="K15" s="27">
        <v>5120854</v>
      </c>
      <c r="L15" s="27">
        <v>4348415</v>
      </c>
      <c r="M15" s="27">
        <v>4886282</v>
      </c>
      <c r="N15" s="27">
        <v>4409686</v>
      </c>
      <c r="O15" s="26"/>
      <c r="P15" s="27">
        <v>55851008</v>
      </c>
    </row>
    <row r="17" spans="1:7">
      <c r="A17" s="34" t="s">
        <v>50</v>
      </c>
      <c r="B17" s="34"/>
      <c r="C17" s="34"/>
      <c r="D17" s="35" t="str">
        <f>LOOKUP(MAX(C15:N15),(C15:N15),(C6:N6))</f>
        <v>Diciembre</v>
      </c>
      <c r="E17" s="35"/>
    </row>
    <row r="18" spans="1:7">
      <c r="A18" s="34" t="s">
        <v>51</v>
      </c>
      <c r="B18" s="34"/>
      <c r="C18" s="34"/>
      <c r="D18" s="35" t="str">
        <f>LOOKUP(MAX(P7:P13),(P7:P13),(A7:A13))</f>
        <v>Hotel Barcelona</v>
      </c>
      <c r="E18" s="35"/>
    </row>
    <row r="19" spans="1:7">
      <c r="A19" s="34" t="s">
        <v>52</v>
      </c>
      <c r="B19" s="34"/>
      <c r="C19" s="34"/>
      <c r="D19" s="28">
        <f>SUM(C7:N13)/COUNT(C7:N13)</f>
        <v>664892.95238095243</v>
      </c>
    </row>
    <row r="25" spans="1:7">
      <c r="G25" s="29"/>
    </row>
  </sheetData>
  <mergeCells count="6">
    <mergeCell ref="A19:C19"/>
    <mergeCell ref="A2:C2"/>
    <mergeCell ref="A17:C17"/>
    <mergeCell ref="D17:E17"/>
    <mergeCell ref="A18:C18"/>
    <mergeCell ref="D18:E18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A3" sqref="A3:F8"/>
    </sheetView>
  </sheetViews>
  <sheetFormatPr baseColWidth="10" defaultRowHeight="15"/>
  <sheetData>
    <row r="1" spans="1:8">
      <c r="A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3" spans="1:8">
      <c r="A3" t="s">
        <v>59</v>
      </c>
      <c r="C3">
        <v>2.63</v>
      </c>
      <c r="D3">
        <v>4.8499999999999996</v>
      </c>
      <c r="E3">
        <v>5.39</v>
      </c>
      <c r="F3">
        <v>5.67</v>
      </c>
      <c r="G3">
        <v>4.6399999999999997</v>
      </c>
      <c r="H3" t="s">
        <v>60</v>
      </c>
    </row>
    <row r="4" spans="1:8">
      <c r="A4" t="s">
        <v>61</v>
      </c>
      <c r="C4">
        <v>8.66</v>
      </c>
      <c r="D4">
        <v>3.11</v>
      </c>
      <c r="E4">
        <v>3.03</v>
      </c>
      <c r="F4">
        <v>6.46</v>
      </c>
      <c r="G4">
        <v>5.32</v>
      </c>
      <c r="H4" t="s">
        <v>62</v>
      </c>
    </row>
    <row r="5" spans="1:8">
      <c r="A5" t="s">
        <v>63</v>
      </c>
      <c r="C5">
        <v>9.1199999999999992</v>
      </c>
      <c r="D5">
        <v>3</v>
      </c>
      <c r="E5">
        <v>1.04</v>
      </c>
      <c r="F5">
        <v>8.34</v>
      </c>
      <c r="G5">
        <v>5.38</v>
      </c>
      <c r="H5" t="s">
        <v>62</v>
      </c>
    </row>
    <row r="6" spans="1:8">
      <c r="A6" t="s">
        <v>64</v>
      </c>
      <c r="C6">
        <v>5.19</v>
      </c>
      <c r="D6">
        <v>5.35</v>
      </c>
      <c r="E6">
        <v>8.0500000000000007</v>
      </c>
      <c r="F6">
        <v>1.0900000000000001</v>
      </c>
      <c r="G6">
        <v>4.92</v>
      </c>
      <c r="H6" t="s">
        <v>60</v>
      </c>
    </row>
    <row r="7" spans="1:8">
      <c r="A7" t="s">
        <v>65</v>
      </c>
      <c r="C7">
        <v>9.39</v>
      </c>
      <c r="D7">
        <v>7.34</v>
      </c>
      <c r="E7">
        <v>7.31</v>
      </c>
      <c r="F7">
        <v>8.18</v>
      </c>
      <c r="G7">
        <v>8.06</v>
      </c>
      <c r="H7" t="s">
        <v>62</v>
      </c>
    </row>
    <row r="8" spans="1:8">
      <c r="A8" t="s">
        <v>66</v>
      </c>
      <c r="C8">
        <v>9.48</v>
      </c>
      <c r="D8">
        <v>2.02</v>
      </c>
      <c r="E8">
        <v>8.2200000000000006</v>
      </c>
      <c r="F8">
        <v>3.34</v>
      </c>
      <c r="G8">
        <v>5.77</v>
      </c>
      <c r="H8" t="s">
        <v>62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H16" sqref="H16"/>
    </sheetView>
  </sheetViews>
  <sheetFormatPr baseColWidth="10" defaultRowHeight="15"/>
  <sheetData>
    <row r="1" spans="1:6">
      <c r="C1" t="s">
        <v>68</v>
      </c>
    </row>
    <row r="2" spans="1:6">
      <c r="A2" t="s">
        <v>67</v>
      </c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>
      <c r="A3" s="30">
        <v>41347</v>
      </c>
      <c r="B3" s="10">
        <f ca="1">INT(RAND()*38000)+12000</f>
        <v>38708</v>
      </c>
      <c r="C3" s="10">
        <f ca="1">(INT(RAND()*25)+70)/100</f>
        <v>0.77</v>
      </c>
      <c r="D3">
        <f ca="1">MAXA(C3,F3,(INT(RAND()*25)+70)/100)</f>
        <v>0.94</v>
      </c>
      <c r="E3">
        <f ca="1">MINA(C3,F3,(INT(RAND()*25)+70)/100)</f>
        <v>0.77</v>
      </c>
      <c r="F3" s="10">
        <f ca="1">(INT(RAND()*25)+70)/100</f>
        <v>0.94</v>
      </c>
    </row>
    <row r="4" spans="1:6">
      <c r="A4" s="30">
        <f>A3+1</f>
        <v>41348</v>
      </c>
      <c r="B4" s="10">
        <f t="shared" ref="B4:B7" ca="1" si="0">INT(RAND()*38000)+12000</f>
        <v>40589</v>
      </c>
      <c r="C4" s="10">
        <f t="shared" ref="C4:C7" ca="1" si="1">(INT(RAND()*25)+70)/100</f>
        <v>0.94</v>
      </c>
      <c r="D4">
        <f t="shared" ref="D4:D7" ca="1" si="2">MAXA(C4,F4,(INT(RAND()*25)+70)/100)</f>
        <v>0.94</v>
      </c>
      <c r="E4">
        <f t="shared" ref="E4:E7" ca="1" si="3">MINA(C4,F4,(INT(RAND()*25)+70)/100)</f>
        <v>0.81</v>
      </c>
      <c r="F4" s="10">
        <f t="shared" ref="F4:F7" ca="1" si="4">(INT(RAND()*25)+70)/100</f>
        <v>0.9</v>
      </c>
    </row>
    <row r="5" spans="1:6">
      <c r="A5" s="30">
        <f t="shared" ref="A5:A7" si="5">A4+1</f>
        <v>41349</v>
      </c>
      <c r="B5" s="10">
        <f t="shared" ca="1" si="0"/>
        <v>14830</v>
      </c>
      <c r="C5" s="10">
        <f t="shared" ca="1" si="1"/>
        <v>0.83</v>
      </c>
      <c r="D5">
        <f t="shared" ca="1" si="2"/>
        <v>0.85</v>
      </c>
      <c r="E5">
        <f t="shared" ca="1" si="3"/>
        <v>0.79</v>
      </c>
      <c r="F5" s="10">
        <f t="shared" ca="1" si="4"/>
        <v>0.79</v>
      </c>
    </row>
    <row r="6" spans="1:6">
      <c r="A6" s="30">
        <f t="shared" si="5"/>
        <v>41350</v>
      </c>
      <c r="B6" s="10">
        <f t="shared" ca="1" si="0"/>
        <v>47397</v>
      </c>
      <c r="C6" s="10">
        <f t="shared" ca="1" si="1"/>
        <v>0.94</v>
      </c>
      <c r="D6">
        <f t="shared" ca="1" si="2"/>
        <v>0.94</v>
      </c>
      <c r="E6">
        <f t="shared" ca="1" si="3"/>
        <v>0.75</v>
      </c>
      <c r="F6" s="10">
        <f t="shared" ca="1" si="4"/>
        <v>0.75</v>
      </c>
    </row>
    <row r="7" spans="1:6">
      <c r="A7" s="30">
        <f t="shared" si="5"/>
        <v>41351</v>
      </c>
      <c r="B7" s="10">
        <f t="shared" ca="1" si="0"/>
        <v>37645</v>
      </c>
      <c r="C7" s="10">
        <f t="shared" ca="1" si="1"/>
        <v>0.89</v>
      </c>
      <c r="D7">
        <f t="shared" ca="1" si="2"/>
        <v>0.89</v>
      </c>
      <c r="E7">
        <f t="shared" ca="1" si="3"/>
        <v>0.78</v>
      </c>
      <c r="F7" s="10">
        <f t="shared" ca="1" si="4"/>
        <v>0.78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</vt:vector>
  </HeadingPairs>
  <TitlesOfParts>
    <vt:vector size="5" baseType="lpstr">
      <vt:lpstr>Ejercicio 1</vt:lpstr>
      <vt:lpstr>Ejercicio 2</vt:lpstr>
      <vt:lpstr>Ejercicio 3</vt:lpstr>
      <vt:lpstr>Ejercicio 4</vt:lpstr>
      <vt:lpstr>Ejercicio 2 (Gráfico)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MLM</dc:creator>
  <cp:lastModifiedBy>MLM</cp:lastModifiedBy>
  <dcterms:created xsi:type="dcterms:W3CDTF">2013-03-14T09:59:02Z</dcterms:created>
  <dcterms:modified xsi:type="dcterms:W3CDTF">2013-03-14T16:55:57Z</dcterms:modified>
</cp:coreProperties>
</file>